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Treasurer\Desktop\Community Funding Grant\"/>
    </mc:Choice>
  </mc:AlternateContent>
  <xr:revisionPtr revIDLastSave="0" documentId="13_ncr:1_{476E8B9B-9BC8-453F-8945-990643307A9B}" xr6:coauthVersionLast="45" xr6:coauthVersionMax="45" xr10:uidLastSave="{00000000-0000-0000-0000-000000000000}"/>
  <bookViews>
    <workbookView xWindow="0" yWindow="0" windowWidth="20490" windowHeight="10920" xr2:uid="{6DDA20DB-A366-41A2-8E7B-01CBFC0EC5DB}"/>
  </bookViews>
  <sheets>
    <sheet name="Budget" sheetId="1" r:id="rId1"/>
    <sheet name="Rationa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 i="1" l="1"/>
  <c r="G20" i="1" l="1"/>
  <c r="G5" i="1" l="1"/>
  <c r="G29" i="1" l="1"/>
  <c r="G16" i="1"/>
  <c r="G13" i="1"/>
  <c r="G6" i="1"/>
  <c r="G54" i="1"/>
  <c r="G21" i="1" l="1"/>
  <c r="G52" i="1"/>
  <c r="G46" i="1"/>
  <c r="G49" i="1"/>
  <c r="G50" i="1"/>
  <c r="G60" i="1" l="1"/>
</calcChain>
</file>

<file path=xl/sharedStrings.xml><?xml version="1.0" encoding="utf-8"?>
<sst xmlns="http://schemas.openxmlformats.org/spreadsheetml/2006/main" count="61" uniqueCount="60">
  <si>
    <t>Lottery Grants Board Community Funding 2020</t>
  </si>
  <si>
    <t>Budget</t>
  </si>
  <si>
    <t>Total</t>
  </si>
  <si>
    <t>Cleaner Costs</t>
  </si>
  <si>
    <t>Gardening Costs</t>
  </si>
  <si>
    <t>Arts &amp; Crafts Supplies</t>
  </si>
  <si>
    <t>Outdoor Painting Classroom Kit</t>
  </si>
  <si>
    <t>Basic Craft Value Pack</t>
  </si>
  <si>
    <t>Hot Glue Gun Value Kit</t>
  </si>
  <si>
    <t>Pastel Craft Kit</t>
  </si>
  <si>
    <t>Slim Marker Value Pack</t>
  </si>
  <si>
    <t>Coloured Cover Paper &amp; Glue Value Pack A3</t>
  </si>
  <si>
    <t>Coloured Cardboard Bulk Buy</t>
  </si>
  <si>
    <t>Classpack Paint Brushes Round</t>
  </si>
  <si>
    <t>Classpack Paint Brushes Flat</t>
  </si>
  <si>
    <t>Large Area Takion Brush Set</t>
  </si>
  <si>
    <t>Paint Brush Set</t>
  </si>
  <si>
    <t>Sponge Painting Kit</t>
  </si>
  <si>
    <t>PVA Glue x 4</t>
  </si>
  <si>
    <t>Clay Impression Rollers Pack of 6</t>
  </si>
  <si>
    <t>Wooden Dough Tools Pack of 12</t>
  </si>
  <si>
    <t>Scola Cast Powder x 2</t>
  </si>
  <si>
    <t>Plaster of Paris x 2</t>
  </si>
  <si>
    <t>Paint Set</t>
  </si>
  <si>
    <t>Crayons x 4 Packs</t>
  </si>
  <si>
    <t>Office Supplies</t>
  </si>
  <si>
    <t>A4 Copy Paper x 10</t>
  </si>
  <si>
    <t xml:space="preserve">A4 Coloured Paper </t>
  </si>
  <si>
    <t>A4 Coloured Kinder Paper x 20</t>
  </si>
  <si>
    <t>Materials for repair/replacement of Sandpit Toy Box</t>
  </si>
  <si>
    <t>Running Costs</t>
  </si>
  <si>
    <t>Power for 12 Months</t>
  </si>
  <si>
    <t>Outdoor Costs</t>
  </si>
  <si>
    <t>Potting Mix &amp; Vegetables/ Fruit to Plant</t>
  </si>
  <si>
    <t>Sandpit Toys</t>
  </si>
  <si>
    <t>Nails / Screws Carpentry Table</t>
  </si>
  <si>
    <t>Water Blaster</t>
  </si>
  <si>
    <t>Towels x 6</t>
  </si>
  <si>
    <t>Hose &amp; Hose Cart</t>
  </si>
  <si>
    <t>Ink Cartridges x 6</t>
  </si>
  <si>
    <t>Council Rates</t>
  </si>
  <si>
    <t>Water Rates</t>
  </si>
  <si>
    <t>Carpet Cleaning</t>
  </si>
  <si>
    <t>Lino Cleaning &amp; Re Seal</t>
  </si>
  <si>
    <t>Rationale</t>
  </si>
  <si>
    <r>
      <t>Running Costs:</t>
    </r>
    <r>
      <rPr>
        <sz val="11"/>
        <color theme="1"/>
        <rFont val="Calibri"/>
        <family val="2"/>
        <scheme val="minor"/>
      </rPr>
      <t xml:space="preserve"> Before lockdown we informed playcentre that we were very low on funds and could no longer afford to keep our cleaner. Due to lockdown our cleaner was not let go and we have had to continue to incur her costs. We have included a years worth of council rates and water rates as these are often a struggle to fund.</t>
    </r>
    <r>
      <rPr>
        <b/>
        <sz val="11"/>
        <color theme="1"/>
        <rFont val="Calibri"/>
        <family val="2"/>
        <scheme val="minor"/>
      </rPr>
      <t xml:space="preserve"> </t>
    </r>
  </si>
  <si>
    <t>Our current bank balance is only enough to finalise our cleaners payments.</t>
  </si>
  <si>
    <r>
      <t xml:space="preserve">Outdoor Costs: </t>
    </r>
    <r>
      <rPr>
        <sz val="11"/>
        <color theme="1"/>
        <rFont val="Calibri"/>
        <family val="2"/>
        <scheme val="minor"/>
      </rPr>
      <t>Our outdoor area needs some help. Our sandpit toy box is falling apart so we are asking for funds to buy the materials to have a new one made for us. We have a small garden at the back with some fruit trees and empty planta boxes. We have included a quote from a gardener to clean up all the rotten fruit and trim back all the over grown plants so that we can prevent any rodents from moving in and so we can also create a nice space where the children can grow some new fruits and vegetables as well as enjoy collecting the fruit from the fruit trees we currently have.</t>
    </r>
    <r>
      <rPr>
        <b/>
        <sz val="11"/>
        <color theme="1"/>
        <rFont val="Calibri"/>
        <family val="2"/>
        <scheme val="minor"/>
      </rPr>
      <t xml:space="preserve"> </t>
    </r>
    <r>
      <rPr>
        <sz val="11"/>
        <color theme="1"/>
        <rFont val="Calibri"/>
        <family val="2"/>
        <scheme val="minor"/>
      </rPr>
      <t xml:space="preserve"> We are looking to purchase a hose and water blaster so we can water blast our wooden ramps and our fort. They have become quite slippery and are a safety hazard and it is for this reason we require the appropriate tools to keep it clean and safe for the children. We require some screws and nails for our carpentry table. </t>
    </r>
  </si>
  <si>
    <t>Our centre is a small, committed,growing centre looking for an opportunity to get back on track so we can provide a fun, safe, educational place for our children and their families to visit</t>
  </si>
  <si>
    <r>
      <t xml:space="preserve">Office Supplies: </t>
    </r>
    <r>
      <rPr>
        <sz val="11"/>
        <color theme="1"/>
        <rFont val="Calibri"/>
        <family val="2"/>
        <scheme val="minor"/>
      </rPr>
      <t xml:space="preserve"> The office supplies included in this quote are for a year. </t>
    </r>
    <r>
      <rPr>
        <b/>
        <sz val="11"/>
        <color theme="1"/>
        <rFont val="Calibri"/>
        <family val="2"/>
        <scheme val="minor"/>
      </rPr>
      <t xml:space="preserve"> </t>
    </r>
  </si>
  <si>
    <r>
      <t xml:space="preserve">Towels: </t>
    </r>
    <r>
      <rPr>
        <sz val="11"/>
        <color theme="1"/>
        <rFont val="Calibri"/>
        <family val="2"/>
        <scheme val="minor"/>
      </rPr>
      <t>Our centre used to have towels but they have disappeared and we now have no means to clean the children up after messy play.</t>
    </r>
  </si>
  <si>
    <r>
      <rPr>
        <b/>
        <sz val="11"/>
        <color theme="1"/>
        <rFont val="Calibri"/>
        <family val="2"/>
        <scheme val="minor"/>
      </rPr>
      <t>Arts and Craft Supplies:</t>
    </r>
    <r>
      <rPr>
        <sz val="11"/>
        <color theme="1"/>
        <rFont val="Calibri"/>
        <family val="2"/>
        <scheme val="minor"/>
      </rPr>
      <t xml:space="preserve"> We desperately require nes arts and craft supplies. Unfortunately all of ours have run out. We are going into winter and it is imperative that our children have creative, educational things to play with inside when its too cold and wet to go outside.</t>
    </r>
  </si>
  <si>
    <t>First Aid Training</t>
  </si>
  <si>
    <r>
      <rPr>
        <b/>
        <sz val="11"/>
        <color theme="1"/>
        <rFont val="Calibri"/>
        <family val="2"/>
        <scheme val="minor"/>
      </rPr>
      <t>First Aid Training:</t>
    </r>
    <r>
      <rPr>
        <sz val="11"/>
        <color theme="1"/>
        <rFont val="Calibri"/>
        <family val="2"/>
        <scheme val="minor"/>
      </rPr>
      <t xml:space="preserve"> We have lots of new families and the majority of our new families have no training. We would like to have all our parents trained in first aid so our children always have someone there who has the appropriate training.</t>
    </r>
  </si>
  <si>
    <t>Cleaning Supplies</t>
  </si>
  <si>
    <t>A3 Laminator &amp; Pouches</t>
  </si>
  <si>
    <r>
      <t xml:space="preserve">Carpet &amp; Lino Cleaning: </t>
    </r>
    <r>
      <rPr>
        <sz val="11"/>
        <color theme="1"/>
        <rFont val="Calibri"/>
        <family val="2"/>
        <scheme val="minor"/>
      </rPr>
      <t>Unfortunately our cleaner has not fulfilled her responsibilities and are floors are extremely dirty. We are looking at getting our floors professionally cleaned and brought up to a standard which can be easilly maintained. More importantly we are wanting a clean place for our children to play and interact with each other. We have under two's crawlling on a floor that we feel is not acceptable. We would like the steam mop to upkeep our floors</t>
    </r>
  </si>
  <si>
    <r>
      <t xml:space="preserve">Material: </t>
    </r>
    <r>
      <rPr>
        <sz val="11"/>
        <color theme="1"/>
        <rFont val="Calibri"/>
        <family val="2"/>
        <scheme val="minor"/>
      </rPr>
      <t>We have cushions that need recovering so we need to purchase the material</t>
    </r>
  </si>
  <si>
    <t>Material for Cushion Covers</t>
  </si>
  <si>
    <t>Steam Mop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</si>
</sst>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0" fillId="0" borderId="0" xfId="0"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wrapText="1"/>
    </xf>
    <xf numFmtId="44" fontId="0" fillId="0" borderId="0" xfId="1" applyFont="1" applyAlignment="1">
      <alignment horizontal="center" vertical="center"/>
    </xf>
    <xf numFmtId="44" fontId="0" fillId="0" borderId="0" xfId="1"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2"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D3F9-BF54-43A7-AED0-4BC278CF9833}">
  <dimension ref="A1:I62"/>
  <sheetViews>
    <sheetView tabSelected="1" topLeftCell="A2" workbookViewId="0">
      <selection activeCell="G26" sqref="G26"/>
    </sheetView>
  </sheetViews>
  <sheetFormatPr defaultRowHeight="15" x14ac:dyDescent="0.25"/>
  <cols>
    <col min="1" max="16384" width="9.140625" style="1"/>
  </cols>
  <sheetData>
    <row r="1" spans="1:9" x14ac:dyDescent="0.25">
      <c r="A1" s="8" t="s">
        <v>0</v>
      </c>
      <c r="B1" s="8"/>
      <c r="C1" s="8"/>
      <c r="D1" s="8"/>
      <c r="E1" s="8"/>
      <c r="F1" s="8"/>
      <c r="G1" s="8"/>
      <c r="H1" s="8"/>
      <c r="I1" s="8"/>
    </row>
    <row r="2" spans="1:9" x14ac:dyDescent="0.25">
      <c r="A2" s="8" t="s">
        <v>1</v>
      </c>
      <c r="B2" s="8"/>
      <c r="C2" s="8"/>
      <c r="D2" s="8"/>
      <c r="E2" s="8"/>
      <c r="F2" s="8"/>
      <c r="G2" s="8"/>
      <c r="H2" s="8"/>
      <c r="I2" s="8"/>
    </row>
    <row r="3" spans="1:9" x14ac:dyDescent="0.25">
      <c r="G3" s="8"/>
      <c r="H3" s="8"/>
      <c r="I3" s="8"/>
    </row>
    <row r="4" spans="1:9" x14ac:dyDescent="0.25">
      <c r="A4" s="4" t="s">
        <v>30</v>
      </c>
      <c r="G4" s="3"/>
      <c r="H4" s="3"/>
      <c r="I4" s="3"/>
    </row>
    <row r="5" spans="1:9" x14ac:dyDescent="0.25">
      <c r="A5" s="1" t="s">
        <v>3</v>
      </c>
      <c r="G5" s="7">
        <f>832.5+133.5+133.5</f>
        <v>1099.5</v>
      </c>
      <c r="H5" s="7"/>
      <c r="I5" s="7"/>
    </row>
    <row r="6" spans="1:9" ht="15" customHeight="1" x14ac:dyDescent="0.25">
      <c r="A6" s="1" t="s">
        <v>31</v>
      </c>
      <c r="B6" s="5"/>
      <c r="G6" s="7">
        <f>80*12</f>
        <v>960</v>
      </c>
      <c r="H6" s="7"/>
      <c r="I6" s="7"/>
    </row>
    <row r="7" spans="1:9" ht="15" customHeight="1" x14ac:dyDescent="0.25">
      <c r="A7" s="1" t="s">
        <v>40</v>
      </c>
      <c r="B7" s="5"/>
      <c r="G7" s="7">
        <v>678.5</v>
      </c>
      <c r="H7" s="7"/>
      <c r="I7" s="7"/>
    </row>
    <row r="8" spans="1:9" ht="15" customHeight="1" x14ac:dyDescent="0.25">
      <c r="A8" s="1" t="s">
        <v>41</v>
      </c>
      <c r="B8" s="5"/>
      <c r="G8" s="7">
        <v>400</v>
      </c>
      <c r="H8" s="7"/>
      <c r="I8" s="7"/>
    </row>
    <row r="9" spans="1:9" ht="15" customHeight="1" x14ac:dyDescent="0.25">
      <c r="B9" s="5"/>
      <c r="G9" s="2"/>
      <c r="H9" s="2"/>
      <c r="I9" s="2"/>
    </row>
    <row r="10" spans="1:9" ht="15" customHeight="1" x14ac:dyDescent="0.25">
      <c r="A10" s="4" t="s">
        <v>32</v>
      </c>
      <c r="B10" s="5"/>
      <c r="G10" s="2"/>
      <c r="H10" s="2"/>
      <c r="I10" s="2"/>
    </row>
    <row r="11" spans="1:9" x14ac:dyDescent="0.25">
      <c r="A11" s="1" t="s">
        <v>4</v>
      </c>
      <c r="G11" s="7">
        <v>264.5</v>
      </c>
      <c r="H11" s="7"/>
      <c r="I11" s="7"/>
    </row>
    <row r="12" spans="1:9" x14ac:dyDescent="0.25">
      <c r="A12" s="1" t="s">
        <v>33</v>
      </c>
      <c r="G12" s="7">
        <v>500</v>
      </c>
      <c r="H12" s="7"/>
      <c r="I12" s="7"/>
    </row>
    <row r="13" spans="1:9" x14ac:dyDescent="0.25">
      <c r="A13" s="1" t="s">
        <v>38</v>
      </c>
      <c r="G13" s="7">
        <f>59+89.98</f>
        <v>148.98000000000002</v>
      </c>
      <c r="H13" s="7"/>
      <c r="I13" s="7"/>
    </row>
    <row r="14" spans="1:9" x14ac:dyDescent="0.25">
      <c r="A14" s="1" t="s">
        <v>29</v>
      </c>
      <c r="G14" s="7">
        <v>250</v>
      </c>
      <c r="H14" s="7"/>
      <c r="I14" s="7"/>
    </row>
    <row r="15" spans="1:9" x14ac:dyDescent="0.25">
      <c r="A15" s="1" t="s">
        <v>34</v>
      </c>
      <c r="G15" s="7">
        <v>100</v>
      </c>
      <c r="H15" s="7"/>
      <c r="I15" s="7"/>
    </row>
    <row r="16" spans="1:9" x14ac:dyDescent="0.25">
      <c r="A16" s="1" t="s">
        <v>35</v>
      </c>
      <c r="G16" s="7">
        <f>2.95*2+3.2*2</f>
        <v>12.3</v>
      </c>
      <c r="H16" s="7"/>
      <c r="I16" s="7"/>
    </row>
    <row r="17" spans="1:9" x14ac:dyDescent="0.25">
      <c r="A17" s="1" t="s">
        <v>36</v>
      </c>
      <c r="G17" s="7">
        <v>469</v>
      </c>
      <c r="H17" s="7"/>
      <c r="I17" s="7"/>
    </row>
    <row r="18" spans="1:9" x14ac:dyDescent="0.25">
      <c r="G18" s="7"/>
      <c r="H18" s="7"/>
      <c r="I18" s="7"/>
    </row>
    <row r="19" spans="1:9" x14ac:dyDescent="0.25">
      <c r="A19" s="4" t="s">
        <v>25</v>
      </c>
      <c r="G19" s="7"/>
      <c r="H19" s="7"/>
      <c r="I19" s="7"/>
    </row>
    <row r="20" spans="1:9" x14ac:dyDescent="0.25">
      <c r="A20" s="1" t="s">
        <v>39</v>
      </c>
      <c r="G20" s="7">
        <f>71.95*6</f>
        <v>431.70000000000005</v>
      </c>
      <c r="H20" s="7"/>
      <c r="I20" s="7"/>
    </row>
    <row r="21" spans="1:9" x14ac:dyDescent="0.25">
      <c r="A21" s="1" t="s">
        <v>26</v>
      </c>
      <c r="G21" s="7">
        <f>10*8.99</f>
        <v>89.9</v>
      </c>
      <c r="H21" s="7"/>
      <c r="I21" s="7"/>
    </row>
    <row r="22" spans="1:9" x14ac:dyDescent="0.25">
      <c r="A22" s="1" t="s">
        <v>55</v>
      </c>
      <c r="G22" s="7">
        <f>139+33.99</f>
        <v>172.99</v>
      </c>
      <c r="H22" s="7"/>
      <c r="I22" s="7"/>
    </row>
    <row r="23" spans="1:9" x14ac:dyDescent="0.25">
      <c r="G23" s="7"/>
      <c r="H23" s="7"/>
      <c r="I23" s="7"/>
    </row>
    <row r="24" spans="1:9" x14ac:dyDescent="0.25">
      <c r="A24" s="1" t="s">
        <v>42</v>
      </c>
      <c r="G24" s="7">
        <v>60</v>
      </c>
      <c r="H24" s="7"/>
      <c r="I24" s="7"/>
    </row>
    <row r="25" spans="1:9" x14ac:dyDescent="0.25">
      <c r="A25" s="1" t="s">
        <v>43</v>
      </c>
      <c r="G25" s="7">
        <v>800</v>
      </c>
      <c r="H25" s="7"/>
      <c r="I25" s="7"/>
    </row>
    <row r="26" spans="1:9" x14ac:dyDescent="0.25">
      <c r="G26" s="2"/>
      <c r="H26" s="2"/>
      <c r="I26" s="2"/>
    </row>
    <row r="27" spans="1:9" x14ac:dyDescent="0.25">
      <c r="A27" s="1" t="s">
        <v>59</v>
      </c>
      <c r="G27" s="7">
        <v>135.99</v>
      </c>
      <c r="H27" s="7"/>
      <c r="I27" s="7"/>
    </row>
    <row r="28" spans="1:9" x14ac:dyDescent="0.25">
      <c r="G28" s="6"/>
      <c r="H28" s="6"/>
      <c r="I28" s="6"/>
    </row>
    <row r="29" spans="1:9" x14ac:dyDescent="0.25">
      <c r="A29" s="1" t="s">
        <v>37</v>
      </c>
      <c r="G29" s="7">
        <f>4*6</f>
        <v>24</v>
      </c>
      <c r="H29" s="7"/>
      <c r="I29" s="7"/>
    </row>
    <row r="30" spans="1:9" x14ac:dyDescent="0.25">
      <c r="G30" s="6"/>
      <c r="H30" s="6"/>
      <c r="I30" s="6"/>
    </row>
    <row r="31" spans="1:9" x14ac:dyDescent="0.25">
      <c r="A31" s="1" t="s">
        <v>58</v>
      </c>
      <c r="G31" s="7">
        <v>200</v>
      </c>
      <c r="H31" s="7"/>
      <c r="I31" s="7"/>
    </row>
    <row r="32" spans="1:9" x14ac:dyDescent="0.25">
      <c r="G32" s="7"/>
      <c r="H32" s="7"/>
      <c r="I32" s="7"/>
    </row>
    <row r="33" spans="1:9" x14ac:dyDescent="0.25">
      <c r="A33" s="4" t="s">
        <v>5</v>
      </c>
      <c r="G33" s="7"/>
      <c r="H33" s="7"/>
      <c r="I33" s="7"/>
    </row>
    <row r="34" spans="1:9" x14ac:dyDescent="0.25">
      <c r="A34" s="1" t="s">
        <v>6</v>
      </c>
      <c r="G34" s="7">
        <v>277.5</v>
      </c>
      <c r="H34" s="7"/>
      <c r="I34" s="7"/>
    </row>
    <row r="35" spans="1:9" x14ac:dyDescent="0.25">
      <c r="A35" s="1" t="s">
        <v>7</v>
      </c>
      <c r="G35" s="7">
        <v>170.8</v>
      </c>
      <c r="H35" s="7"/>
      <c r="I35" s="7"/>
    </row>
    <row r="36" spans="1:9" x14ac:dyDescent="0.25">
      <c r="A36" s="1" t="s">
        <v>8</v>
      </c>
      <c r="G36" s="7">
        <v>143.1</v>
      </c>
      <c r="H36" s="7"/>
      <c r="I36" s="7"/>
    </row>
    <row r="37" spans="1:9" x14ac:dyDescent="0.25">
      <c r="A37" s="1" t="s">
        <v>9</v>
      </c>
      <c r="G37" s="7">
        <v>104.05</v>
      </c>
      <c r="H37" s="7"/>
      <c r="I37" s="7"/>
    </row>
    <row r="38" spans="1:9" x14ac:dyDescent="0.25">
      <c r="A38" s="1" t="s">
        <v>10</v>
      </c>
      <c r="G38" s="7">
        <v>75.400000000000006</v>
      </c>
      <c r="H38" s="7"/>
      <c r="I38" s="7"/>
    </row>
    <row r="39" spans="1:9" x14ac:dyDescent="0.25">
      <c r="A39" s="1" t="s">
        <v>11</v>
      </c>
      <c r="G39" s="7">
        <v>291.60000000000002</v>
      </c>
      <c r="H39" s="7"/>
      <c r="I39" s="7"/>
    </row>
    <row r="40" spans="1:9" x14ac:dyDescent="0.25">
      <c r="A40" s="1" t="s">
        <v>12</v>
      </c>
      <c r="G40" s="7">
        <v>304.25</v>
      </c>
      <c r="H40" s="7"/>
      <c r="I40" s="7"/>
    </row>
    <row r="41" spans="1:9" x14ac:dyDescent="0.25">
      <c r="A41" s="1" t="s">
        <v>13</v>
      </c>
      <c r="G41" s="7">
        <v>48.95</v>
      </c>
      <c r="H41" s="7"/>
      <c r="I41" s="7"/>
    </row>
    <row r="42" spans="1:9" x14ac:dyDescent="0.25">
      <c r="A42" s="1" t="s">
        <v>14</v>
      </c>
      <c r="G42" s="7">
        <v>48.95</v>
      </c>
      <c r="H42" s="7"/>
      <c r="I42" s="7"/>
    </row>
    <row r="43" spans="1:9" x14ac:dyDescent="0.25">
      <c r="A43" s="1" t="s">
        <v>15</v>
      </c>
      <c r="G43" s="7">
        <v>12.95</v>
      </c>
      <c r="H43" s="7"/>
      <c r="I43" s="7"/>
    </row>
    <row r="44" spans="1:9" x14ac:dyDescent="0.25">
      <c r="A44" s="1" t="s">
        <v>16</v>
      </c>
      <c r="G44" s="7">
        <v>197.4</v>
      </c>
      <c r="H44" s="7"/>
      <c r="I44" s="7"/>
    </row>
    <row r="45" spans="1:9" x14ac:dyDescent="0.25">
      <c r="A45" s="1" t="s">
        <v>17</v>
      </c>
      <c r="G45" s="7">
        <v>94.8</v>
      </c>
      <c r="H45" s="7"/>
      <c r="I45" s="7"/>
    </row>
    <row r="46" spans="1:9" x14ac:dyDescent="0.25">
      <c r="A46" s="1" t="s">
        <v>18</v>
      </c>
      <c r="G46" s="7">
        <f>4*57.95</f>
        <v>231.8</v>
      </c>
      <c r="H46" s="7"/>
      <c r="I46" s="7"/>
    </row>
    <row r="47" spans="1:9" x14ac:dyDescent="0.25">
      <c r="A47" s="1" t="s">
        <v>19</v>
      </c>
      <c r="G47" s="7">
        <v>33.950000000000003</v>
      </c>
      <c r="H47" s="7"/>
      <c r="I47" s="7"/>
    </row>
    <row r="48" spans="1:9" x14ac:dyDescent="0.25">
      <c r="A48" s="1" t="s">
        <v>20</v>
      </c>
      <c r="G48" s="7">
        <v>18.95</v>
      </c>
      <c r="H48" s="7"/>
      <c r="I48" s="7"/>
    </row>
    <row r="49" spans="1:9" x14ac:dyDescent="0.25">
      <c r="A49" s="1" t="s">
        <v>21</v>
      </c>
      <c r="G49" s="7">
        <f>2*17.95</f>
        <v>35.9</v>
      </c>
      <c r="H49" s="7"/>
      <c r="I49" s="7"/>
    </row>
    <row r="50" spans="1:9" x14ac:dyDescent="0.25">
      <c r="A50" s="1" t="s">
        <v>22</v>
      </c>
      <c r="G50" s="7">
        <f>2*12.95</f>
        <v>25.9</v>
      </c>
      <c r="H50" s="7"/>
      <c r="I50" s="7"/>
    </row>
    <row r="51" spans="1:9" x14ac:dyDescent="0.25">
      <c r="A51" s="1" t="s">
        <v>23</v>
      </c>
      <c r="G51" s="7">
        <v>89.5</v>
      </c>
      <c r="H51" s="7"/>
      <c r="I51" s="7"/>
    </row>
    <row r="52" spans="1:9" x14ac:dyDescent="0.25">
      <c r="A52" s="1" t="s">
        <v>24</v>
      </c>
      <c r="G52" s="7">
        <f>4*11.99</f>
        <v>47.96</v>
      </c>
      <c r="H52" s="7"/>
      <c r="I52" s="7"/>
    </row>
    <row r="53" spans="1:9" x14ac:dyDescent="0.25">
      <c r="A53" s="1" t="s">
        <v>27</v>
      </c>
      <c r="G53" s="7">
        <v>175.6</v>
      </c>
      <c r="H53" s="7"/>
      <c r="I53" s="7"/>
    </row>
    <row r="54" spans="1:9" x14ac:dyDescent="0.25">
      <c r="A54" s="1" t="s">
        <v>28</v>
      </c>
      <c r="G54" s="7">
        <f>20*7.95</f>
        <v>159</v>
      </c>
      <c r="H54" s="7"/>
      <c r="I54" s="7"/>
    </row>
    <row r="55" spans="1:9" x14ac:dyDescent="0.25">
      <c r="G55" s="7"/>
      <c r="H55" s="7"/>
      <c r="I55" s="7"/>
    </row>
    <row r="56" spans="1:9" x14ac:dyDescent="0.25">
      <c r="A56" s="1" t="s">
        <v>52</v>
      </c>
      <c r="G56" s="7">
        <v>1250</v>
      </c>
      <c r="H56" s="7"/>
      <c r="I56" s="7"/>
    </row>
    <row r="57" spans="1:9" x14ac:dyDescent="0.25">
      <c r="G57" s="7"/>
      <c r="H57" s="7"/>
      <c r="I57" s="7"/>
    </row>
    <row r="58" spans="1:9" x14ac:dyDescent="0.25">
      <c r="A58" s="1" t="s">
        <v>54</v>
      </c>
      <c r="G58" s="7">
        <v>500</v>
      </c>
      <c r="H58" s="7"/>
      <c r="I58" s="7"/>
    </row>
    <row r="59" spans="1:9" x14ac:dyDescent="0.25">
      <c r="G59" s="7"/>
      <c r="H59" s="7"/>
      <c r="I59" s="7"/>
    </row>
    <row r="60" spans="1:9" x14ac:dyDescent="0.25">
      <c r="A60" s="8" t="s">
        <v>2</v>
      </c>
      <c r="B60" s="8"/>
      <c r="C60" s="8"/>
      <c r="D60" s="8"/>
      <c r="E60" s="8"/>
      <c r="F60" s="8"/>
      <c r="G60" s="7">
        <f>SUM(G5:I59)</f>
        <v>11135.67</v>
      </c>
      <c r="H60" s="7"/>
      <c r="I60" s="7"/>
    </row>
    <row r="61" spans="1:9" x14ac:dyDescent="0.25">
      <c r="A61" s="8"/>
      <c r="B61" s="8"/>
      <c r="C61" s="8"/>
      <c r="D61" s="8"/>
      <c r="E61" s="8"/>
      <c r="F61" s="8"/>
      <c r="G61" s="7"/>
      <c r="H61" s="7"/>
      <c r="I61" s="7"/>
    </row>
    <row r="62" spans="1:9" x14ac:dyDescent="0.25">
      <c r="A62" s="8"/>
      <c r="B62" s="8"/>
      <c r="C62" s="8"/>
      <c r="D62" s="8"/>
      <c r="E62" s="8"/>
      <c r="F62" s="8"/>
      <c r="G62" s="7"/>
      <c r="H62" s="7"/>
      <c r="I62" s="7"/>
    </row>
  </sheetData>
  <mergeCells count="55">
    <mergeCell ref="G22:I22"/>
    <mergeCell ref="G31:I31"/>
    <mergeCell ref="G27:I27"/>
    <mergeCell ref="G7:I7"/>
    <mergeCell ref="G8:I8"/>
    <mergeCell ref="G52:I52"/>
    <mergeCell ref="G41:I41"/>
    <mergeCell ref="G42:I42"/>
    <mergeCell ref="G43:I43"/>
    <mergeCell ref="G44:I44"/>
    <mergeCell ref="G45:I45"/>
    <mergeCell ref="G46:I46"/>
    <mergeCell ref="G47:I47"/>
    <mergeCell ref="G48:I48"/>
    <mergeCell ref="G49:I49"/>
    <mergeCell ref="G50:I50"/>
    <mergeCell ref="G51:I51"/>
    <mergeCell ref="G40:I40"/>
    <mergeCell ref="G21:I21"/>
    <mergeCell ref="A60:F62"/>
    <mergeCell ref="G53:I53"/>
    <mergeCell ref="G54:I54"/>
    <mergeCell ref="G55:I55"/>
    <mergeCell ref="G56:I56"/>
    <mergeCell ref="G57:I57"/>
    <mergeCell ref="G58:I58"/>
    <mergeCell ref="G59:I59"/>
    <mergeCell ref="G60:I62"/>
    <mergeCell ref="G23:I23"/>
    <mergeCell ref="G24:I24"/>
    <mergeCell ref="G32:I32"/>
    <mergeCell ref="G33:I33"/>
    <mergeCell ref="G34:I34"/>
    <mergeCell ref="G29:I29"/>
    <mergeCell ref="G25:I25"/>
    <mergeCell ref="G35:I35"/>
    <mergeCell ref="G36:I36"/>
    <mergeCell ref="G37:I37"/>
    <mergeCell ref="G38:I38"/>
    <mergeCell ref="G39:I39"/>
    <mergeCell ref="G20:I20"/>
    <mergeCell ref="A1:I1"/>
    <mergeCell ref="A2:I2"/>
    <mergeCell ref="G5:I5"/>
    <mergeCell ref="G6:I6"/>
    <mergeCell ref="G11:I11"/>
    <mergeCell ref="G12:I12"/>
    <mergeCell ref="G3:I3"/>
    <mergeCell ref="G13:I13"/>
    <mergeCell ref="G14:I14"/>
    <mergeCell ref="G18:I18"/>
    <mergeCell ref="G19:I19"/>
    <mergeCell ref="G15:I15"/>
    <mergeCell ref="G16:I16"/>
    <mergeCell ref="G17:I1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DC5D-B2DB-4A33-91FC-CBD99F84C13A}">
  <dimension ref="A1:I36"/>
  <sheetViews>
    <sheetView topLeftCell="A15" workbookViewId="0">
      <selection activeCell="A28" sqref="A28:I28"/>
    </sheetView>
  </sheetViews>
  <sheetFormatPr defaultRowHeight="15" x14ac:dyDescent="0.25"/>
  <sheetData>
    <row r="1" spans="1:9" x14ac:dyDescent="0.25">
      <c r="A1" s="8" t="s">
        <v>0</v>
      </c>
      <c r="B1" s="8"/>
      <c r="C1" s="8"/>
      <c r="D1" s="8"/>
      <c r="E1" s="8"/>
      <c r="F1" s="8"/>
      <c r="G1" s="8"/>
      <c r="H1" s="8"/>
      <c r="I1" s="8"/>
    </row>
    <row r="2" spans="1:9" x14ac:dyDescent="0.25">
      <c r="A2" s="8" t="s">
        <v>44</v>
      </c>
      <c r="B2" s="8"/>
      <c r="C2" s="8"/>
      <c r="D2" s="8"/>
      <c r="E2" s="8"/>
      <c r="F2" s="8"/>
      <c r="G2" s="8"/>
      <c r="H2" s="8"/>
      <c r="I2" s="8"/>
    </row>
    <row r="3" spans="1:9" ht="15" customHeight="1" x14ac:dyDescent="0.25">
      <c r="A3" s="9" t="s">
        <v>48</v>
      </c>
      <c r="B3" s="9"/>
      <c r="C3" s="9"/>
      <c r="D3" s="9"/>
      <c r="E3" s="9"/>
      <c r="F3" s="9"/>
      <c r="G3" s="9"/>
      <c r="H3" s="9"/>
      <c r="I3" s="9"/>
    </row>
    <row r="4" spans="1:9" x14ac:dyDescent="0.25">
      <c r="A4" s="9"/>
      <c r="B4" s="9"/>
      <c r="C4" s="9"/>
      <c r="D4" s="9"/>
      <c r="E4" s="9"/>
      <c r="F4" s="9"/>
      <c r="G4" s="9"/>
      <c r="H4" s="9"/>
      <c r="I4" s="9"/>
    </row>
    <row r="5" spans="1:9" x14ac:dyDescent="0.25">
      <c r="A5" s="9"/>
      <c r="B5" s="9"/>
      <c r="C5" s="9"/>
      <c r="D5" s="9"/>
      <c r="E5" s="9"/>
      <c r="F5" s="9"/>
      <c r="G5" s="9"/>
      <c r="H5" s="9"/>
      <c r="I5" s="9"/>
    </row>
    <row r="6" spans="1:9" ht="15" customHeight="1" x14ac:dyDescent="0.25">
      <c r="A6" s="9" t="s">
        <v>46</v>
      </c>
      <c r="B6" s="9"/>
      <c r="C6" s="9"/>
      <c r="D6" s="9"/>
      <c r="E6" s="9"/>
      <c r="F6" s="9"/>
      <c r="G6" s="9"/>
      <c r="H6" s="9"/>
      <c r="I6" s="9"/>
    </row>
    <row r="7" spans="1:9" ht="15" customHeight="1" x14ac:dyDescent="0.25">
      <c r="A7" s="10" t="s">
        <v>45</v>
      </c>
      <c r="B7" s="10"/>
      <c r="C7" s="10"/>
      <c r="D7" s="10"/>
      <c r="E7" s="10"/>
      <c r="F7" s="10"/>
      <c r="G7" s="10"/>
      <c r="H7" s="10"/>
      <c r="I7" s="10"/>
    </row>
    <row r="8" spans="1:9" x14ac:dyDescent="0.25">
      <c r="A8" s="10"/>
      <c r="B8" s="10"/>
      <c r="C8" s="10"/>
      <c r="D8" s="10"/>
      <c r="E8" s="10"/>
      <c r="F8" s="10"/>
      <c r="G8" s="10"/>
      <c r="H8" s="10"/>
      <c r="I8" s="10"/>
    </row>
    <row r="9" spans="1:9" x14ac:dyDescent="0.25">
      <c r="A9" s="10"/>
      <c r="B9" s="10"/>
      <c r="C9" s="10"/>
      <c r="D9" s="10"/>
      <c r="E9" s="10"/>
      <c r="F9" s="10"/>
      <c r="G9" s="10"/>
      <c r="H9" s="10"/>
      <c r="I9" s="10"/>
    </row>
    <row r="10" spans="1:9" x14ac:dyDescent="0.25">
      <c r="A10" s="10"/>
      <c r="B10" s="10"/>
      <c r="C10" s="10"/>
      <c r="D10" s="10"/>
      <c r="E10" s="10"/>
      <c r="F10" s="10"/>
      <c r="G10" s="10"/>
      <c r="H10" s="10"/>
      <c r="I10" s="10"/>
    </row>
    <row r="11" spans="1:9" ht="15" customHeight="1" x14ac:dyDescent="0.25">
      <c r="A11" s="10" t="s">
        <v>47</v>
      </c>
      <c r="B11" s="10"/>
      <c r="C11" s="10"/>
      <c r="D11" s="10"/>
      <c r="E11" s="10"/>
      <c r="F11" s="10"/>
      <c r="G11" s="10"/>
      <c r="H11" s="10"/>
      <c r="I11" s="10"/>
    </row>
    <row r="12" spans="1:9" x14ac:dyDescent="0.25">
      <c r="A12" s="10"/>
      <c r="B12" s="10"/>
      <c r="C12" s="10"/>
      <c r="D12" s="10"/>
      <c r="E12" s="10"/>
      <c r="F12" s="10"/>
      <c r="G12" s="10"/>
      <c r="H12" s="10"/>
      <c r="I12" s="10"/>
    </row>
    <row r="13" spans="1:9" x14ac:dyDescent="0.25">
      <c r="A13" s="10"/>
      <c r="B13" s="10"/>
      <c r="C13" s="10"/>
      <c r="D13" s="10"/>
      <c r="E13" s="10"/>
      <c r="F13" s="10"/>
      <c r="G13" s="10"/>
      <c r="H13" s="10"/>
      <c r="I13" s="10"/>
    </row>
    <row r="14" spans="1:9" x14ac:dyDescent="0.25">
      <c r="A14" s="10"/>
      <c r="B14" s="10"/>
      <c r="C14" s="10"/>
      <c r="D14" s="10"/>
      <c r="E14" s="10"/>
      <c r="F14" s="10"/>
      <c r="G14" s="10"/>
      <c r="H14" s="10"/>
      <c r="I14" s="10"/>
    </row>
    <row r="15" spans="1:9" x14ac:dyDescent="0.25">
      <c r="A15" s="10"/>
      <c r="B15" s="10"/>
      <c r="C15" s="10"/>
      <c r="D15" s="10"/>
      <c r="E15" s="10"/>
      <c r="F15" s="10"/>
      <c r="G15" s="10"/>
      <c r="H15" s="10"/>
      <c r="I15" s="10"/>
    </row>
    <row r="16" spans="1:9" x14ac:dyDescent="0.25">
      <c r="A16" s="10"/>
      <c r="B16" s="10"/>
      <c r="C16" s="10"/>
      <c r="D16" s="10"/>
      <c r="E16" s="10"/>
      <c r="F16" s="10"/>
      <c r="G16" s="10"/>
      <c r="H16" s="10"/>
      <c r="I16" s="10"/>
    </row>
    <row r="17" spans="1:9" x14ac:dyDescent="0.25">
      <c r="A17" s="10"/>
      <c r="B17" s="10"/>
      <c r="C17" s="10"/>
      <c r="D17" s="10"/>
      <c r="E17" s="10"/>
      <c r="F17" s="10"/>
      <c r="G17" s="10"/>
      <c r="H17" s="10"/>
      <c r="I17" s="10"/>
    </row>
    <row r="18" spans="1:9" x14ac:dyDescent="0.25">
      <c r="A18" s="10"/>
      <c r="B18" s="10"/>
      <c r="C18" s="10"/>
      <c r="D18" s="10"/>
      <c r="E18" s="10"/>
      <c r="F18" s="10"/>
      <c r="G18" s="10"/>
      <c r="H18" s="10"/>
      <c r="I18" s="10"/>
    </row>
    <row r="19" spans="1:9" x14ac:dyDescent="0.25">
      <c r="A19" s="10"/>
      <c r="B19" s="10"/>
      <c r="C19" s="10"/>
      <c r="D19" s="10"/>
      <c r="E19" s="10"/>
      <c r="F19" s="10"/>
      <c r="G19" s="10"/>
      <c r="H19" s="10"/>
      <c r="I19" s="10"/>
    </row>
    <row r="20" spans="1:9" x14ac:dyDescent="0.25">
      <c r="A20" s="10"/>
      <c r="B20" s="10"/>
      <c r="C20" s="10"/>
      <c r="D20" s="10"/>
      <c r="E20" s="10"/>
      <c r="F20" s="10"/>
      <c r="G20" s="10"/>
      <c r="H20" s="10"/>
      <c r="I20" s="10"/>
    </row>
    <row r="21" spans="1:9" ht="15" customHeight="1" x14ac:dyDescent="0.25">
      <c r="A21" s="10" t="s">
        <v>49</v>
      </c>
      <c r="B21" s="10"/>
      <c r="C21" s="10"/>
      <c r="D21" s="10"/>
      <c r="E21" s="10"/>
      <c r="F21" s="10"/>
      <c r="G21" s="10"/>
      <c r="H21" s="10"/>
      <c r="I21" s="10"/>
    </row>
    <row r="22" spans="1:9" ht="15" customHeight="1" x14ac:dyDescent="0.25">
      <c r="A22" s="10" t="s">
        <v>56</v>
      </c>
      <c r="B22" s="10"/>
      <c r="C22" s="10"/>
      <c r="D22" s="10"/>
      <c r="E22" s="10"/>
      <c r="F22" s="10"/>
      <c r="G22" s="10"/>
      <c r="H22" s="10"/>
      <c r="I22" s="10"/>
    </row>
    <row r="23" spans="1:9" x14ac:dyDescent="0.25">
      <c r="A23" s="10"/>
      <c r="B23" s="10"/>
      <c r="C23" s="10"/>
      <c r="D23" s="10"/>
      <c r="E23" s="10"/>
      <c r="F23" s="10"/>
      <c r="G23" s="10"/>
      <c r="H23" s="10"/>
      <c r="I23" s="10"/>
    </row>
    <row r="24" spans="1:9" x14ac:dyDescent="0.25">
      <c r="A24" s="10"/>
      <c r="B24" s="10"/>
      <c r="C24" s="10"/>
      <c r="D24" s="10"/>
      <c r="E24" s="10"/>
      <c r="F24" s="10"/>
      <c r="G24" s="10"/>
      <c r="H24" s="10"/>
      <c r="I24" s="10"/>
    </row>
    <row r="25" spans="1:9" x14ac:dyDescent="0.25">
      <c r="A25" s="10"/>
      <c r="B25" s="10"/>
      <c r="C25" s="10"/>
      <c r="D25" s="10"/>
      <c r="E25" s="10"/>
      <c r="F25" s="10"/>
      <c r="G25" s="10"/>
      <c r="H25" s="10"/>
      <c r="I25" s="10"/>
    </row>
    <row r="26" spans="1:9" x14ac:dyDescent="0.25">
      <c r="A26" s="10"/>
      <c r="B26" s="10"/>
      <c r="C26" s="10"/>
      <c r="D26" s="10"/>
      <c r="E26" s="10"/>
      <c r="F26" s="10"/>
      <c r="G26" s="10"/>
      <c r="H26" s="10"/>
      <c r="I26" s="10"/>
    </row>
    <row r="27" spans="1:9" x14ac:dyDescent="0.25">
      <c r="A27" s="10"/>
      <c r="B27" s="10"/>
      <c r="C27" s="10"/>
      <c r="D27" s="10"/>
      <c r="E27" s="10"/>
      <c r="F27" s="10"/>
      <c r="G27" s="10"/>
      <c r="H27" s="10"/>
      <c r="I27" s="10"/>
    </row>
    <row r="28" spans="1:9" ht="15" customHeight="1" x14ac:dyDescent="0.25">
      <c r="A28" s="10" t="s">
        <v>57</v>
      </c>
      <c r="B28" s="10"/>
      <c r="C28" s="10"/>
      <c r="D28" s="10"/>
      <c r="E28" s="10"/>
      <c r="F28" s="10"/>
      <c r="G28" s="10"/>
      <c r="H28" s="10"/>
      <c r="I28" s="10"/>
    </row>
    <row r="29" spans="1:9" ht="15" customHeight="1" x14ac:dyDescent="0.25">
      <c r="A29" s="10" t="s">
        <v>50</v>
      </c>
      <c r="B29" s="10"/>
      <c r="C29" s="10"/>
      <c r="D29" s="10"/>
      <c r="E29" s="10"/>
      <c r="F29" s="10"/>
      <c r="G29" s="10"/>
      <c r="H29" s="10"/>
      <c r="I29" s="10"/>
    </row>
    <row r="30" spans="1:9" x14ac:dyDescent="0.25">
      <c r="A30" s="10"/>
      <c r="B30" s="10"/>
      <c r="C30" s="10"/>
      <c r="D30" s="10"/>
      <c r="E30" s="10"/>
      <c r="F30" s="10"/>
      <c r="G30" s="10"/>
      <c r="H30" s="10"/>
      <c r="I30" s="10"/>
    </row>
    <row r="31" spans="1:9" x14ac:dyDescent="0.25">
      <c r="A31" s="9" t="s">
        <v>51</v>
      </c>
      <c r="B31" s="9"/>
      <c r="C31" s="9"/>
      <c r="D31" s="9"/>
      <c r="E31" s="9"/>
      <c r="F31" s="9"/>
      <c r="G31" s="9"/>
      <c r="H31" s="9"/>
      <c r="I31" s="9"/>
    </row>
    <row r="32" spans="1:9" x14ac:dyDescent="0.25">
      <c r="A32" s="9"/>
      <c r="B32" s="9"/>
      <c r="C32" s="9"/>
      <c r="D32" s="9"/>
      <c r="E32" s="9"/>
      <c r="F32" s="9"/>
      <c r="G32" s="9"/>
      <c r="H32" s="9"/>
      <c r="I32" s="9"/>
    </row>
    <row r="33" spans="1:9" x14ac:dyDescent="0.25">
      <c r="A33" s="9"/>
      <c r="B33" s="9"/>
      <c r="C33" s="9"/>
      <c r="D33" s="9"/>
      <c r="E33" s="9"/>
      <c r="F33" s="9"/>
      <c r="G33" s="9"/>
      <c r="H33" s="9"/>
      <c r="I33" s="9"/>
    </row>
    <row r="34" spans="1:9" ht="15" customHeight="1" x14ac:dyDescent="0.25">
      <c r="A34" s="9" t="s">
        <v>53</v>
      </c>
      <c r="B34" s="9"/>
      <c r="C34" s="9"/>
      <c r="D34" s="9"/>
      <c r="E34" s="9"/>
      <c r="F34" s="9"/>
      <c r="G34" s="9"/>
      <c r="H34" s="9"/>
      <c r="I34" s="9"/>
    </row>
    <row r="35" spans="1:9" x14ac:dyDescent="0.25">
      <c r="A35" s="9"/>
      <c r="B35" s="9"/>
      <c r="C35" s="9"/>
      <c r="D35" s="9"/>
      <c r="E35" s="9"/>
      <c r="F35" s="9"/>
      <c r="G35" s="9"/>
      <c r="H35" s="9"/>
      <c r="I35" s="9"/>
    </row>
    <row r="36" spans="1:9" x14ac:dyDescent="0.25">
      <c r="A36" s="9"/>
      <c r="B36" s="9"/>
      <c r="C36" s="9"/>
      <c r="D36" s="9"/>
      <c r="E36" s="9"/>
      <c r="F36" s="9"/>
      <c r="G36" s="9"/>
      <c r="H36" s="9"/>
      <c r="I36" s="9"/>
    </row>
  </sheetData>
  <mergeCells count="12">
    <mergeCell ref="A31:I33"/>
    <mergeCell ref="A34:I36"/>
    <mergeCell ref="A6:I6"/>
    <mergeCell ref="A11:I20"/>
    <mergeCell ref="A21:I21"/>
    <mergeCell ref="A22:I27"/>
    <mergeCell ref="A28:I28"/>
    <mergeCell ref="A1:I1"/>
    <mergeCell ref="A2:I2"/>
    <mergeCell ref="A3:I5"/>
    <mergeCell ref="A7:I10"/>
    <mergeCell ref="A29:I30"/>
  </mergeCells>
  <pageMargins left="0.70866141732283472" right="0.70866141732283472" top="0.74803149606299213" bottom="0.74803149606299213" header="0.31496062992125984" footer="0.31496062992125984"/>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Rationale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Treasurer</dc:creator>
  <cp:lastModifiedBy>Treasurer</cp:lastModifiedBy>
  <cp:lastPrinted>2020-06-19T01:58:19Z</cp:lastPrinted>
  <dcterms:created xsi:type="dcterms:W3CDTF">2020-06-11T03:43:10Z</dcterms:created>
  <dcterms:modified xsi:type="dcterms:W3CDTF">2020-06-26T01:44:46Z</dcterms:modified>
</cp:coreProperties>
</file>